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Ы РЕШЕНИЙ НА САЙТ\5 Проект решения ИСПОЛНЕНИЕ БЮДЖЕТА за 2018 год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E31" i="2" l="1"/>
  <c r="D31" i="2"/>
  <c r="F30" i="2"/>
  <c r="E27" i="2"/>
  <c r="D27" i="2"/>
  <c r="E13" i="2"/>
  <c r="D13" i="2"/>
  <c r="F18" i="2"/>
  <c r="F27" i="2" l="1"/>
  <c r="E39" i="2"/>
  <c r="D39" i="2"/>
  <c r="E36" i="2"/>
  <c r="D36" i="2"/>
  <c r="F38" i="2"/>
  <c r="F32" i="2"/>
  <c r="F28" i="2"/>
  <c r="F17" i="2"/>
  <c r="D41" i="2" l="1"/>
  <c r="F13" i="2"/>
  <c r="F39" i="2"/>
  <c r="F37" i="2"/>
  <c r="F35" i="2"/>
  <c r="F33" i="2"/>
  <c r="F29" i="2"/>
  <c r="F26" i="2"/>
  <c r="F25" i="2"/>
  <c r="F24" i="2"/>
  <c r="F22" i="2"/>
  <c r="F20" i="2"/>
  <c r="F19" i="2"/>
  <c r="F16" i="2"/>
  <c r="F15" i="2"/>
  <c r="F14" i="2"/>
  <c r="E34" i="2"/>
  <c r="E41" i="2" s="1"/>
  <c r="D34" i="2"/>
  <c r="E23" i="2"/>
  <c r="D23" i="2"/>
  <c r="E21" i="2"/>
  <c r="D21" i="2"/>
  <c r="F36" i="2" l="1"/>
  <c r="F34" i="2"/>
  <c r="F31" i="2"/>
  <c r="F23" i="2"/>
  <c r="F21" i="2"/>
  <c r="F41" i="2" l="1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<sst xmlns="http://schemas.openxmlformats.org/spreadsheetml/2006/main" count="42" uniqueCount="42">
  <si>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</si>
  <si>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</si>
  <si>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</si>
  <si>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</si>
  <si>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</si>
  <si>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</si>
  <si>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</si>
  <si>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</si>
  <si>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</si>
  <si>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</si>
  <si>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</si>
  <si>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</si>
  <si>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</si>
  <si>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</si>
  <si>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</si>
  <si>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</si>
  <si>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</si>
  <si>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</si>
  <si>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</si>
  <si>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</si>
  <si>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</si>
  <si>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</si>
  <si>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</si>
  <si>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</si>
  <si>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</si>
  <si>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</si>
  <si>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</si>
  <si>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</si>
  <si>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</si>
  <si>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</si>
  <si>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</si>
  <si>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</si>
  <si>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</si>
  <si>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</si>
  <si>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</si>
  <si>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</si>
  <si>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</si>
  <si>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Социальное обеспечение населения</t>
  </si>
  <si>
    <t>бюджета сельского поселения Лыхма за 2018 год по разделам и подразделам классификации расходов бюджетов</t>
  </si>
  <si>
    <t>Обеспечение проведения выборов и референдумов</t>
  </si>
  <si>
    <t>Другие вопросы в области национальной экономики</t>
  </si>
  <si>
    <t xml:space="preserve"> от   мая  2019 года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</si>
</sst>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5"/>
  <sheetViews>
    <sheetView showGridLines="0" tabSelected="1" view="pageBreakPreview" zoomScale="89" zoomScaleNormal="100" zoomScaleSheetLayoutView="89" workbookViewId="0">
      <selection activeCell="D4" sqref="D4:F4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29" t="s">
        <v>34</v>
      </c>
      <c r="E1" s="29"/>
      <c r="F1" s="29"/>
    </row>
    <row r="2" spans="1:6" s="7" customFormat="1" ht="15.75" x14ac:dyDescent="0.25">
      <c r="B2" s="6"/>
      <c r="C2" s="6"/>
      <c r="D2" s="29" t="s">
        <v>24</v>
      </c>
      <c r="E2" s="29"/>
      <c r="F2" s="29"/>
    </row>
    <row r="3" spans="1:6" s="7" customFormat="1" ht="15.75" x14ac:dyDescent="0.25">
      <c r="B3" s="6"/>
      <c r="C3" s="6"/>
      <c r="D3" s="29" t="s">
        <v>25</v>
      </c>
      <c r="E3" s="29"/>
      <c r="F3" s="29"/>
    </row>
    <row r="4" spans="1:6" s="7" customFormat="1" ht="15.75" x14ac:dyDescent="0.25">
      <c r="B4" s="6"/>
      <c r="C4" s="6"/>
      <c r="D4" s="29" t="s">
        <v>41</v>
      </c>
      <c r="E4" s="29"/>
      <c r="F4" s="29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28" t="s">
        <v>29</v>
      </c>
      <c r="B7" s="28"/>
      <c r="C7" s="28"/>
      <c r="D7" s="28"/>
      <c r="E7" s="28"/>
      <c r="F7" s="28"/>
    </row>
    <row r="8" spans="1:6" s="7" customFormat="1" ht="35.25" customHeight="1" x14ac:dyDescent="0.25">
      <c r="A8" s="27" t="s">
        <v>38</v>
      </c>
      <c r="B8" s="27"/>
      <c r="C8" s="27"/>
      <c r="D8" s="27"/>
      <c r="E8" s="27"/>
      <c r="F8" s="27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D14+D15+D16+D19+D20+D17+D18</f>
        <v>11782291.209999999</v>
      </c>
      <c r="E13" s="24">
        <f>E14+E15+E16+E19+E20+E17+E18</f>
        <v>11616080.459999999</v>
      </c>
      <c r="F13" s="2">
        <f>E13/D13*100</f>
        <v>98.589317247065395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2128684.7400000002</v>
      </c>
      <c r="E14" s="22">
        <v>2128684.7400000002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20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7262914.2999999998</v>
      </c>
      <c r="E16" s="22">
        <v>7262914.2999999998</v>
      </c>
      <c r="F16" s="3">
        <f t="shared" si="0"/>
        <v>100</v>
      </c>
    </row>
    <row r="17" spans="1:6" ht="51" customHeight="1" x14ac:dyDescent="0.2">
      <c r="A17" s="11" t="s">
        <v>35</v>
      </c>
      <c r="B17" s="12">
        <v>1</v>
      </c>
      <c r="C17" s="12">
        <v>6</v>
      </c>
      <c r="D17" s="22">
        <v>1200</v>
      </c>
      <c r="E17" s="22">
        <v>1200</v>
      </c>
      <c r="F17" s="3">
        <f t="shared" si="0"/>
        <v>100</v>
      </c>
    </row>
    <row r="18" spans="1:6" ht="34.5" customHeight="1" x14ac:dyDescent="0.2">
      <c r="A18" s="11" t="s">
        <v>39</v>
      </c>
      <c r="B18" s="12">
        <v>1</v>
      </c>
      <c r="C18" s="12">
        <v>7</v>
      </c>
      <c r="D18" s="22">
        <v>218637.28</v>
      </c>
      <c r="E18" s="22">
        <v>218637.28</v>
      </c>
      <c r="F18" s="3">
        <f t="shared" si="0"/>
        <v>100</v>
      </c>
    </row>
    <row r="19" spans="1:6" ht="15.75" x14ac:dyDescent="0.2">
      <c r="A19" s="11" t="s">
        <v>15</v>
      </c>
      <c r="B19" s="12">
        <v>1</v>
      </c>
      <c r="C19" s="12">
        <v>11</v>
      </c>
      <c r="D19" s="22">
        <v>100000</v>
      </c>
      <c r="E19" s="22">
        <v>0</v>
      </c>
      <c r="F19" s="3">
        <f t="shared" si="0"/>
        <v>0</v>
      </c>
    </row>
    <row r="20" spans="1:6" ht="15.75" x14ac:dyDescent="0.2">
      <c r="A20" s="11" t="s">
        <v>14</v>
      </c>
      <c r="B20" s="12">
        <v>1</v>
      </c>
      <c r="C20" s="12">
        <v>13</v>
      </c>
      <c r="D20" s="22">
        <v>2060854.89</v>
      </c>
      <c r="E20" s="22">
        <v>1994644.14</v>
      </c>
      <c r="F20" s="3">
        <f t="shared" si="0"/>
        <v>96.787219210761606</v>
      </c>
    </row>
    <row r="21" spans="1:6" ht="15.75" x14ac:dyDescent="0.2">
      <c r="A21" s="9" t="s">
        <v>13</v>
      </c>
      <c r="B21" s="10">
        <v>2</v>
      </c>
      <c r="C21" s="10">
        <v>0</v>
      </c>
      <c r="D21" s="24">
        <f>D22</f>
        <v>753471.99</v>
      </c>
      <c r="E21" s="24">
        <f>E22</f>
        <v>753471.99</v>
      </c>
      <c r="F21" s="2">
        <f>E21/D21*100</f>
        <v>100</v>
      </c>
    </row>
    <row r="22" spans="1:6" ht="22.5" customHeight="1" x14ac:dyDescent="0.2">
      <c r="A22" s="11" t="s">
        <v>12</v>
      </c>
      <c r="B22" s="12">
        <v>2</v>
      </c>
      <c r="C22" s="12">
        <v>3</v>
      </c>
      <c r="D22" s="22">
        <v>753471.99</v>
      </c>
      <c r="E22" s="22">
        <v>753471.99</v>
      </c>
      <c r="F22" s="3">
        <f>E22/D22*100</f>
        <v>100</v>
      </c>
    </row>
    <row r="23" spans="1:6" ht="34.5" customHeight="1" x14ac:dyDescent="0.2">
      <c r="A23" s="9" t="s">
        <v>11</v>
      </c>
      <c r="B23" s="10">
        <v>3</v>
      </c>
      <c r="C23" s="10">
        <v>0</v>
      </c>
      <c r="D23" s="24">
        <f>D24+D25+D26</f>
        <v>77900</v>
      </c>
      <c r="E23" s="24">
        <f>E24+E25+E26</f>
        <v>77900</v>
      </c>
      <c r="F23" s="2">
        <f>E23/D23*100</f>
        <v>100</v>
      </c>
    </row>
    <row r="24" spans="1:6" ht="15.75" x14ac:dyDescent="0.2">
      <c r="A24" s="11" t="s">
        <v>10</v>
      </c>
      <c r="B24" s="12">
        <v>3</v>
      </c>
      <c r="C24" s="12">
        <v>4</v>
      </c>
      <c r="D24" s="22">
        <v>15300</v>
      </c>
      <c r="E24" s="22">
        <v>15300</v>
      </c>
      <c r="F24" s="3">
        <f>E24/D24*100</f>
        <v>100</v>
      </c>
    </row>
    <row r="25" spans="1:6" ht="51" customHeight="1" x14ac:dyDescent="0.2">
      <c r="A25" s="11" t="s">
        <v>9</v>
      </c>
      <c r="B25" s="12">
        <v>3</v>
      </c>
      <c r="C25" s="12">
        <v>9</v>
      </c>
      <c r="D25" s="22">
        <v>16700</v>
      </c>
      <c r="E25" s="22">
        <v>16700</v>
      </c>
      <c r="F25" s="3">
        <f t="shared" ref="F25:F26" si="1">E25/D25*100</f>
        <v>100</v>
      </c>
    </row>
    <row r="26" spans="1:6" ht="36" customHeight="1" x14ac:dyDescent="0.2">
      <c r="A26" s="11" t="s">
        <v>8</v>
      </c>
      <c r="B26" s="12">
        <v>3</v>
      </c>
      <c r="C26" s="12">
        <v>14</v>
      </c>
      <c r="D26" s="22">
        <v>45900</v>
      </c>
      <c r="E26" s="22">
        <v>45900</v>
      </c>
      <c r="F26" s="3">
        <f t="shared" si="1"/>
        <v>100</v>
      </c>
    </row>
    <row r="27" spans="1:6" ht="15.75" x14ac:dyDescent="0.2">
      <c r="A27" s="9" t="s">
        <v>7</v>
      </c>
      <c r="B27" s="10">
        <v>4</v>
      </c>
      <c r="C27" s="10">
        <v>0</v>
      </c>
      <c r="D27" s="24">
        <f>D29+D28+D30</f>
        <v>1876057.7999999998</v>
      </c>
      <c r="E27" s="24">
        <f>E29+E28+E30</f>
        <v>596827.36</v>
      </c>
      <c r="F27" s="2">
        <f>E27/D27*100</f>
        <v>31.812844998698868</v>
      </c>
    </row>
    <row r="28" spans="1:6" ht="15.75" x14ac:dyDescent="0.2">
      <c r="A28" s="11" t="s">
        <v>36</v>
      </c>
      <c r="B28" s="12">
        <v>4</v>
      </c>
      <c r="C28" s="12">
        <v>9</v>
      </c>
      <c r="D28" s="22">
        <v>1279230.44</v>
      </c>
      <c r="E28" s="22">
        <v>0</v>
      </c>
      <c r="F28" s="3">
        <f t="shared" ref="F28:F39" si="2">E28/D28*100</f>
        <v>0</v>
      </c>
    </row>
    <row r="29" spans="1:6" ht="15.75" x14ac:dyDescent="0.2">
      <c r="A29" s="11" t="s">
        <v>6</v>
      </c>
      <c r="B29" s="12">
        <v>4</v>
      </c>
      <c r="C29" s="12">
        <v>10</v>
      </c>
      <c r="D29" s="22">
        <v>573427.36</v>
      </c>
      <c r="E29" s="22">
        <v>573427.36</v>
      </c>
      <c r="F29" s="3">
        <f t="shared" si="2"/>
        <v>100</v>
      </c>
    </row>
    <row r="30" spans="1:6" ht="30.75" customHeight="1" x14ac:dyDescent="0.2">
      <c r="A30" s="11" t="s">
        <v>40</v>
      </c>
      <c r="B30" s="12">
        <v>4</v>
      </c>
      <c r="C30" s="12">
        <v>12</v>
      </c>
      <c r="D30" s="22">
        <v>23400</v>
      </c>
      <c r="E30" s="22">
        <v>23400</v>
      </c>
      <c r="F30" s="3">
        <f t="shared" si="2"/>
        <v>100</v>
      </c>
    </row>
    <row r="31" spans="1:6" ht="15.75" x14ac:dyDescent="0.2">
      <c r="A31" s="9" t="s">
        <v>5</v>
      </c>
      <c r="B31" s="10">
        <v>5</v>
      </c>
      <c r="C31" s="10">
        <v>0</v>
      </c>
      <c r="D31" s="24">
        <f>D33+D32</f>
        <v>3772563.07</v>
      </c>
      <c r="E31" s="24">
        <f>E33+E32</f>
        <v>2735062.98</v>
      </c>
      <c r="F31" s="2">
        <f t="shared" si="2"/>
        <v>72.498800662860745</v>
      </c>
    </row>
    <row r="32" spans="1:6" ht="15.75" x14ac:dyDescent="0.2">
      <c r="A32" s="11" t="s">
        <v>4</v>
      </c>
      <c r="B32" s="12">
        <v>5</v>
      </c>
      <c r="C32" s="12">
        <v>1</v>
      </c>
      <c r="D32" s="22">
        <v>78796.800000000003</v>
      </c>
      <c r="E32" s="22">
        <v>78796.800000000003</v>
      </c>
      <c r="F32" s="3">
        <f t="shared" si="2"/>
        <v>100</v>
      </c>
    </row>
    <row r="33" spans="1:6" ht="15.75" x14ac:dyDescent="0.2">
      <c r="A33" s="11" t="s">
        <v>3</v>
      </c>
      <c r="B33" s="12">
        <v>5</v>
      </c>
      <c r="C33" s="12">
        <v>3</v>
      </c>
      <c r="D33" s="22">
        <v>3693766.27</v>
      </c>
      <c r="E33" s="22">
        <v>2656266.1800000002</v>
      </c>
      <c r="F33" s="3">
        <f t="shared" si="2"/>
        <v>71.912134819510385</v>
      </c>
    </row>
    <row r="34" spans="1:6" ht="15.75" x14ac:dyDescent="0.2">
      <c r="A34" s="9" t="s">
        <v>26</v>
      </c>
      <c r="B34" s="10">
        <v>8</v>
      </c>
      <c r="C34" s="10">
        <v>0</v>
      </c>
      <c r="D34" s="24">
        <f>D35</f>
        <v>7614187.8200000003</v>
      </c>
      <c r="E34" s="24">
        <f>E35</f>
        <v>7614187.8200000003</v>
      </c>
      <c r="F34" s="2">
        <f t="shared" si="2"/>
        <v>100</v>
      </c>
    </row>
    <row r="35" spans="1:6" ht="15.75" x14ac:dyDescent="0.2">
      <c r="A35" s="11" t="s">
        <v>2</v>
      </c>
      <c r="B35" s="12">
        <v>8</v>
      </c>
      <c r="C35" s="12">
        <v>1</v>
      </c>
      <c r="D35" s="22">
        <v>7614187.8200000003</v>
      </c>
      <c r="E35" s="22">
        <v>7614187.8200000003</v>
      </c>
      <c r="F35" s="3">
        <f t="shared" si="2"/>
        <v>100</v>
      </c>
    </row>
    <row r="36" spans="1:6" ht="15.75" x14ac:dyDescent="0.2">
      <c r="A36" s="9" t="s">
        <v>1</v>
      </c>
      <c r="B36" s="10">
        <v>10</v>
      </c>
      <c r="C36" s="10">
        <v>0</v>
      </c>
      <c r="D36" s="24">
        <f>D37+D38</f>
        <v>128000</v>
      </c>
      <c r="E36" s="24">
        <f>E37+E38</f>
        <v>120000</v>
      </c>
      <c r="F36" s="2">
        <f t="shared" si="2"/>
        <v>93.75</v>
      </c>
    </row>
    <row r="37" spans="1:6" ht="15.75" x14ac:dyDescent="0.2">
      <c r="A37" s="11" t="s">
        <v>0</v>
      </c>
      <c r="B37" s="12">
        <v>10</v>
      </c>
      <c r="C37" s="12">
        <v>1</v>
      </c>
      <c r="D37" s="22">
        <v>120000</v>
      </c>
      <c r="E37" s="22">
        <v>120000</v>
      </c>
      <c r="F37" s="3">
        <f t="shared" si="2"/>
        <v>100</v>
      </c>
    </row>
    <row r="38" spans="1:6" ht="14.25" customHeight="1" x14ac:dyDescent="0.2">
      <c r="A38" s="11" t="s">
        <v>37</v>
      </c>
      <c r="B38" s="12">
        <v>10</v>
      </c>
      <c r="C38" s="12">
        <v>3</v>
      </c>
      <c r="D38" s="22">
        <v>8000</v>
      </c>
      <c r="E38" s="22">
        <v>0</v>
      </c>
      <c r="F38" s="3">
        <f t="shared" si="2"/>
        <v>0</v>
      </c>
    </row>
    <row r="39" spans="1:6" ht="15.75" x14ac:dyDescent="0.2">
      <c r="A39" s="9" t="s">
        <v>23</v>
      </c>
      <c r="B39" s="10">
        <v>11</v>
      </c>
      <c r="C39" s="10">
        <v>0</v>
      </c>
      <c r="D39" s="24">
        <f>D40</f>
        <v>6929795.2400000002</v>
      </c>
      <c r="E39" s="24">
        <f>E40</f>
        <v>6929795.2400000002</v>
      </c>
      <c r="F39" s="2">
        <f t="shared" si="2"/>
        <v>100</v>
      </c>
    </row>
    <row r="40" spans="1:6" ht="15.75" x14ac:dyDescent="0.2">
      <c r="A40" s="11" t="s">
        <v>33</v>
      </c>
      <c r="B40" s="12">
        <v>11</v>
      </c>
      <c r="C40" s="12">
        <v>2</v>
      </c>
      <c r="D40" s="22">
        <v>6929795.2400000002</v>
      </c>
      <c r="E40" s="22">
        <v>6929795.2400000002</v>
      </c>
      <c r="F40" s="3">
        <v>100</v>
      </c>
    </row>
    <row r="41" spans="1:6" ht="15.75" x14ac:dyDescent="0.2">
      <c r="A41" s="23" t="s">
        <v>28</v>
      </c>
      <c r="B41" s="1"/>
      <c r="C41" s="1"/>
      <c r="D41" s="24">
        <f>D39+D36+D34+D31+D27+D23+D21+D13</f>
        <v>32934267.129999995</v>
      </c>
      <c r="E41" s="24">
        <f>E39+E36+E34+E31+E27+E23+E21+E13</f>
        <v>30443325.849999994</v>
      </c>
      <c r="F41" s="2">
        <f>E41/D41*100</f>
        <v>92.436627570403758</v>
      </c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5.75" x14ac:dyDescent="0.25">
      <c r="A43" s="7"/>
      <c r="B43" s="7"/>
      <c r="C43" s="7"/>
      <c r="D43" s="25"/>
      <c r="E43" s="25"/>
      <c r="F43" s="7"/>
    </row>
    <row r="44" spans="1:6" ht="15.75" x14ac:dyDescent="0.25">
      <c r="A44" s="26" t="s">
        <v>32</v>
      </c>
      <c r="B44" s="26"/>
      <c r="C44" s="26"/>
      <c r="D44" s="26"/>
      <c r="E44" s="26"/>
      <c r="F44" s="26"/>
    </row>
    <row r="45" spans="1:6" ht="15.75" x14ac:dyDescent="0.25">
      <c r="A45" s="7"/>
      <c r="B45" s="7"/>
      <c r="C45" s="7"/>
      <c r="D45" s="7"/>
      <c r="E45" s="7"/>
      <c r="F45" s="7"/>
    </row>
  </sheetData>
  <mergeCells count="7">
    <mergeCell ref="A44:F44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user</cp:lastModifiedBy>
  <cp:lastPrinted>2019-03-15T06:17:51Z</cp:lastPrinted>
  <dcterms:created xsi:type="dcterms:W3CDTF">2015-04-03T06:49:38Z</dcterms:created>
  <dcterms:modified xsi:type="dcterms:W3CDTF">2019-12-25T09:18:40Z</dcterms:modified>
</cp:coreProperties>
</file>